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Davis College\Administration\Development\ELM Program\ELM Campu\"/>
    </mc:Choice>
  </mc:AlternateContent>
  <xr:revisionPtr revIDLastSave="0" documentId="8_{F77EAF4F-1533-49E7-AC94-260F29107E4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5 Year Budget Request" sheetId="4" r:id="rId1"/>
    <sheet name="Budget Breakdow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4" l="1"/>
  <c r="AC12" i="1"/>
  <c r="AC11" i="1"/>
  <c r="AC8" i="1"/>
  <c r="AC7" i="1"/>
  <c r="AC6" i="1"/>
  <c r="AC5" i="1"/>
  <c r="AB4" i="1"/>
  <c r="AC4" i="1" s="1"/>
  <c r="W12" i="1"/>
  <c r="W11" i="1"/>
  <c r="W8" i="1"/>
  <c r="W7" i="1"/>
  <c r="W6" i="1"/>
  <c r="W5" i="1"/>
  <c r="V4" i="1"/>
  <c r="W4" i="1" s="1"/>
  <c r="Q12" i="1"/>
  <c r="Q11" i="1"/>
  <c r="K11" i="1"/>
  <c r="E11" i="1"/>
  <c r="Q8" i="1"/>
  <c r="Q7" i="1"/>
  <c r="Q6" i="1"/>
  <c r="Q5" i="1"/>
  <c r="P4" i="1"/>
  <c r="Q4" i="1" s="1"/>
  <c r="AC14" i="1" l="1"/>
  <c r="B8" i="4" s="1"/>
  <c r="W14" i="1"/>
  <c r="B7" i="4" s="1"/>
  <c r="Q14" i="1"/>
  <c r="B6" i="4" s="1"/>
  <c r="E13" i="1"/>
  <c r="E12" i="1"/>
  <c r="E8" i="1"/>
  <c r="E7" i="1"/>
  <c r="E5" i="1"/>
  <c r="E6" i="1"/>
  <c r="E10" i="1"/>
  <c r="E9" i="1"/>
  <c r="E4" i="1"/>
  <c r="E14" i="1" l="1"/>
  <c r="B4" i="4" s="1"/>
  <c r="B10" i="4" s="1"/>
</calcChain>
</file>

<file path=xl/sharedStrings.xml><?xml version="1.0" encoding="utf-8"?>
<sst xmlns="http://schemas.openxmlformats.org/spreadsheetml/2006/main" count="90" uniqueCount="23">
  <si>
    <t>Budget for ELM CAMP</t>
  </si>
  <si>
    <t>Staff</t>
  </si>
  <si>
    <t>Housing</t>
  </si>
  <si>
    <t>Food</t>
  </si>
  <si>
    <t>Transportation</t>
  </si>
  <si>
    <t xml:space="preserve">Activities </t>
  </si>
  <si>
    <t>Faculty</t>
  </si>
  <si>
    <t>Director</t>
  </si>
  <si>
    <t>Rate</t>
  </si>
  <si>
    <t>Total</t>
  </si>
  <si>
    <t>Number</t>
  </si>
  <si>
    <t>Hours</t>
  </si>
  <si>
    <t>Activities/material</t>
  </si>
  <si>
    <t>Scholarship</t>
  </si>
  <si>
    <t>Incidentals(gas and pizza etc)</t>
  </si>
  <si>
    <t>Year 1</t>
  </si>
  <si>
    <t>Year 2</t>
  </si>
  <si>
    <t>Year 3</t>
  </si>
  <si>
    <t>Year 4</t>
  </si>
  <si>
    <t>Year 5</t>
  </si>
  <si>
    <t>5 Year Budget Proposal for Energy, Environment, and Excitement Camp (E3)</t>
  </si>
  <si>
    <t>Total: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</si>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</sst>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44" fontId="0" fillId="0" borderId="1" xfId="0" applyNumberFormat="1" applyBorder="1"/>
    <xf numFmtId="39" fontId="0" fillId="0" borderId="1" xfId="0" applyNumberFormat="1" applyBorder="1"/>
    <xf numFmtId="6" fontId="0" fillId="0" borderId="1" xfId="0" applyNumberFormat="1" applyBorder="1"/>
    <xf numFmtId="8" fontId="1" fillId="0" borderId="1" xfId="0" applyNumberFormat="1" applyFont="1" applyBorder="1"/>
    <xf numFmtId="8" fontId="0" fillId="0" borderId="1" xfId="0" applyNumberFormat="1" applyBorder="1"/>
    <xf numFmtId="0" fontId="0" fillId="0" borderId="5" xfId="0" applyFill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6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activeCell="D17" sqref="D17"/>
    </sheetView>
  </sheetViews>
  <sheetFormatPr defaultRowHeight="15" x14ac:dyDescent="0.25"/>
  <cols>
    <col min="2" max="2" width="10.5703125" bestFit="1" customWidth="1"/>
    <col min="4" max="4" width="20.42578125" customWidth="1"/>
  </cols>
  <sheetData>
    <row r="1" spans="1:8" x14ac:dyDescent="0.25">
      <c r="A1" s="17" t="s">
        <v>20</v>
      </c>
      <c r="B1" s="17"/>
      <c r="C1" s="17"/>
      <c r="D1" s="17"/>
      <c r="E1" s="17"/>
      <c r="F1" s="17"/>
      <c r="G1" s="17"/>
      <c r="H1" s="17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14"/>
      <c r="B3" s="14" t="s">
        <v>9</v>
      </c>
      <c r="C3" s="14"/>
      <c r="D3" s="14" t="s">
        <v>22</v>
      </c>
      <c r="E3" s="4"/>
      <c r="F3" s="4"/>
      <c r="G3" s="4"/>
      <c r="H3" s="4"/>
    </row>
    <row r="4" spans="1:8" x14ac:dyDescent="0.25">
      <c r="A4" s="6" t="s">
        <v>15</v>
      </c>
      <c r="B4" s="9">
        <f>'Budget Breakdown'!E14</f>
        <v>25718.799999999999</v>
      </c>
      <c r="C4" s="6"/>
      <c r="D4" s="6">
        <v>25</v>
      </c>
    </row>
    <row r="5" spans="1:8" x14ac:dyDescent="0.25">
      <c r="A5" s="6" t="s">
        <v>16</v>
      </c>
      <c r="B5" s="9">
        <f>'Budget Breakdown'!K14</f>
        <v>26518.799999999999</v>
      </c>
      <c r="C5" s="6"/>
      <c r="D5" s="6">
        <v>25</v>
      </c>
    </row>
    <row r="6" spans="1:8" x14ac:dyDescent="0.25">
      <c r="A6" s="6" t="s">
        <v>17</v>
      </c>
      <c r="B6" s="9">
        <f>'Budget Breakdown'!Q14</f>
        <v>29090.48</v>
      </c>
      <c r="C6" s="6"/>
      <c r="D6" s="6">
        <v>30</v>
      </c>
    </row>
    <row r="7" spans="1:8" x14ac:dyDescent="0.25">
      <c r="A7" s="6" t="s">
        <v>18</v>
      </c>
      <c r="B7" s="9">
        <f>'Budget Breakdown'!W14</f>
        <v>32014.28</v>
      </c>
      <c r="C7" s="6"/>
      <c r="D7" s="6">
        <v>35</v>
      </c>
    </row>
    <row r="8" spans="1:8" x14ac:dyDescent="0.25">
      <c r="A8" s="6" t="s">
        <v>19</v>
      </c>
      <c r="B8" s="9">
        <f>'Budget Breakdown'!AC14</f>
        <v>35225.040000000001</v>
      </c>
      <c r="C8" s="6"/>
      <c r="D8" s="6">
        <v>40</v>
      </c>
    </row>
    <row r="10" spans="1:8" x14ac:dyDescent="0.25">
      <c r="A10" s="15" t="s">
        <v>21</v>
      </c>
      <c r="B10" s="16">
        <f>SUM(B4:B8)</f>
        <v>148567.4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4"/>
  <sheetViews>
    <sheetView tabSelected="1" workbookViewId="0">
      <selection activeCell="AA31" sqref="AA31"/>
    </sheetView>
  </sheetViews>
  <sheetFormatPr defaultRowHeight="15" x14ac:dyDescent="0.25"/>
  <cols>
    <col min="1" max="1" width="26.85546875" customWidth="1"/>
    <col min="3" max="3" width="10.5703125" bestFit="1" customWidth="1"/>
    <col min="5" max="5" width="10.5703125" bestFit="1" customWidth="1"/>
    <col min="7" max="7" width="27" customWidth="1"/>
    <col min="8" max="9" width="17.28515625" customWidth="1"/>
    <col min="10" max="10" width="11.42578125" customWidth="1"/>
    <col min="11" max="11" width="12.28515625" customWidth="1"/>
    <col min="13" max="13" width="27.28515625" customWidth="1"/>
    <col min="14" max="14" width="13.42578125" customWidth="1"/>
    <col min="15" max="15" width="15.85546875" customWidth="1"/>
    <col min="16" max="16" width="14.140625" customWidth="1"/>
    <col min="17" max="17" width="14.28515625" customWidth="1"/>
    <col min="19" max="19" width="27" customWidth="1"/>
    <col min="20" max="20" width="12.28515625" customWidth="1"/>
    <col min="21" max="21" width="10.85546875" customWidth="1"/>
    <col min="22" max="22" width="13" customWidth="1"/>
    <col min="23" max="23" width="12.7109375" customWidth="1"/>
    <col min="25" max="25" width="29" customWidth="1"/>
  </cols>
  <sheetData>
    <row r="1" spans="1:29" x14ac:dyDescent="0.25">
      <c r="A1" s="22" t="s">
        <v>0</v>
      </c>
      <c r="B1" s="22"/>
      <c r="C1" s="22"/>
      <c r="D1" s="22"/>
      <c r="E1" s="22"/>
      <c r="F1" s="22"/>
      <c r="G1" s="22"/>
    </row>
    <row r="2" spans="1:29" x14ac:dyDescent="0.25">
      <c r="A2" s="23" t="s">
        <v>15</v>
      </c>
      <c r="B2" s="24"/>
      <c r="C2" s="24"/>
      <c r="D2" s="24"/>
      <c r="E2" s="25"/>
      <c r="F2" s="2"/>
      <c r="G2" s="26" t="s">
        <v>16</v>
      </c>
      <c r="H2" s="26"/>
      <c r="I2" s="26"/>
      <c r="J2" s="26"/>
      <c r="K2" s="26"/>
      <c r="M2" s="26" t="s">
        <v>17</v>
      </c>
      <c r="N2" s="26"/>
      <c r="O2" s="26"/>
      <c r="P2" s="26"/>
      <c r="Q2" s="26"/>
      <c r="S2" s="18" t="s">
        <v>18</v>
      </c>
      <c r="T2" s="19"/>
      <c r="U2" s="19"/>
      <c r="V2" s="19"/>
      <c r="W2" s="20"/>
      <c r="Y2" s="21" t="s">
        <v>19</v>
      </c>
      <c r="Z2" s="21"/>
      <c r="AA2" s="21"/>
      <c r="AB2" s="21"/>
      <c r="AC2" s="21"/>
    </row>
    <row r="3" spans="1:29" x14ac:dyDescent="0.25">
      <c r="A3" s="5"/>
      <c r="B3" s="5" t="s">
        <v>10</v>
      </c>
      <c r="C3" s="5" t="s">
        <v>8</v>
      </c>
      <c r="D3" s="5" t="s">
        <v>11</v>
      </c>
      <c r="E3" s="5" t="s">
        <v>9</v>
      </c>
      <c r="F3" s="1"/>
      <c r="G3" s="5"/>
      <c r="H3" s="6" t="s">
        <v>10</v>
      </c>
      <c r="I3" s="6" t="s">
        <v>8</v>
      </c>
      <c r="J3" s="6" t="s">
        <v>11</v>
      </c>
      <c r="K3" s="6" t="s">
        <v>9</v>
      </c>
      <c r="M3" s="5"/>
      <c r="N3" s="6" t="s">
        <v>10</v>
      </c>
      <c r="O3" s="6" t="s">
        <v>8</v>
      </c>
      <c r="P3" s="6" t="s">
        <v>11</v>
      </c>
      <c r="Q3" s="6" t="s">
        <v>9</v>
      </c>
      <c r="S3" s="6"/>
      <c r="T3" s="6" t="s">
        <v>10</v>
      </c>
      <c r="U3" s="6" t="s">
        <v>8</v>
      </c>
      <c r="V3" s="6" t="s">
        <v>11</v>
      </c>
      <c r="W3" s="6" t="s">
        <v>9</v>
      </c>
      <c r="Y3" s="6"/>
      <c r="Z3" s="6" t="s">
        <v>10</v>
      </c>
      <c r="AA3" s="6" t="s">
        <v>8</v>
      </c>
      <c r="AB3" s="6" t="s">
        <v>11</v>
      </c>
      <c r="AC3" s="6" t="s">
        <v>9</v>
      </c>
    </row>
    <row r="4" spans="1:29" x14ac:dyDescent="0.25">
      <c r="A4" s="6" t="s">
        <v>1</v>
      </c>
      <c r="B4" s="7">
        <v>12</v>
      </c>
      <c r="C4" s="8">
        <v>10</v>
      </c>
      <c r="D4" s="9">
        <v>480</v>
      </c>
      <c r="E4" s="10">
        <f>C4*D4</f>
        <v>4800</v>
      </c>
      <c r="G4" s="6" t="s">
        <v>1</v>
      </c>
      <c r="H4" s="7">
        <v>12</v>
      </c>
      <c r="I4" s="8">
        <v>10</v>
      </c>
      <c r="J4" s="9">
        <v>480</v>
      </c>
      <c r="K4" s="10">
        <v>4800</v>
      </c>
      <c r="M4" s="6" t="s">
        <v>1</v>
      </c>
      <c r="N4" s="7">
        <v>15</v>
      </c>
      <c r="O4" s="8">
        <v>10</v>
      </c>
      <c r="P4" s="9">
        <f>24*N4</f>
        <v>360</v>
      </c>
      <c r="Q4" s="10">
        <f>P4*N4</f>
        <v>5400</v>
      </c>
      <c r="S4" s="6" t="s">
        <v>1</v>
      </c>
      <c r="T4" s="6">
        <v>16</v>
      </c>
      <c r="U4" s="6">
        <v>10</v>
      </c>
      <c r="V4" s="6">
        <f t="shared" ref="V4" si="0">24*T4</f>
        <v>384</v>
      </c>
      <c r="W4" s="6">
        <f t="shared" ref="W4" si="1">V4*T4</f>
        <v>6144</v>
      </c>
      <c r="Y4" s="6" t="s">
        <v>1</v>
      </c>
      <c r="Z4" s="6">
        <v>17</v>
      </c>
      <c r="AA4" s="6">
        <v>10</v>
      </c>
      <c r="AB4" s="6">
        <f t="shared" ref="AB4" si="2">24*Z4</f>
        <v>408</v>
      </c>
      <c r="AC4" s="6">
        <f t="shared" ref="AC4" si="3">AB4*Z4</f>
        <v>6936</v>
      </c>
    </row>
    <row r="5" spans="1:29" x14ac:dyDescent="0.25">
      <c r="A5" s="6" t="s">
        <v>2</v>
      </c>
      <c r="B5" s="7">
        <v>30</v>
      </c>
      <c r="C5" s="11">
        <v>36.96</v>
      </c>
      <c r="D5" s="8"/>
      <c r="E5" s="12">
        <f>B5*C5</f>
        <v>1108.8</v>
      </c>
      <c r="G5" s="6" t="s">
        <v>2</v>
      </c>
      <c r="H5" s="7">
        <v>30</v>
      </c>
      <c r="I5" s="12">
        <v>36.96</v>
      </c>
      <c r="J5" s="8"/>
      <c r="K5" s="12">
        <v>1108.8</v>
      </c>
      <c r="M5" s="6" t="s">
        <v>2</v>
      </c>
      <c r="N5" s="7">
        <v>38</v>
      </c>
      <c r="O5" s="12">
        <v>36.96</v>
      </c>
      <c r="P5" s="8"/>
      <c r="Q5" s="12">
        <f>N5*O5</f>
        <v>1404.48</v>
      </c>
      <c r="S5" s="6" t="s">
        <v>2</v>
      </c>
      <c r="T5" s="6">
        <v>43</v>
      </c>
      <c r="U5" s="6">
        <v>36.96</v>
      </c>
      <c r="V5" s="6"/>
      <c r="W5" s="6">
        <f t="shared" ref="W5:W7" si="4">T5*U5</f>
        <v>1589.28</v>
      </c>
      <c r="Y5" s="6" t="s">
        <v>2</v>
      </c>
      <c r="Z5" s="6">
        <v>49</v>
      </c>
      <c r="AA5" s="6">
        <v>36.96</v>
      </c>
      <c r="AB5" s="6"/>
      <c r="AC5" s="6">
        <f t="shared" ref="AC5:AC7" si="5">Z5*AA5</f>
        <v>1811.04</v>
      </c>
    </row>
    <row r="6" spans="1:29" x14ac:dyDescent="0.25">
      <c r="A6" s="6" t="s">
        <v>3</v>
      </c>
      <c r="B6" s="7">
        <v>40</v>
      </c>
      <c r="C6" s="8">
        <v>27</v>
      </c>
      <c r="D6" s="8"/>
      <c r="E6" s="8">
        <f>B6*C6</f>
        <v>1080</v>
      </c>
      <c r="G6" s="6" t="s">
        <v>3</v>
      </c>
      <c r="H6" s="7">
        <v>40</v>
      </c>
      <c r="I6" s="8">
        <v>27</v>
      </c>
      <c r="J6" s="8"/>
      <c r="K6" s="8">
        <v>1080</v>
      </c>
      <c r="M6" s="6" t="s">
        <v>3</v>
      </c>
      <c r="N6" s="7">
        <v>48</v>
      </c>
      <c r="O6" s="8">
        <v>27</v>
      </c>
      <c r="P6" s="8"/>
      <c r="Q6" s="8">
        <f>N6*O6</f>
        <v>1296</v>
      </c>
      <c r="S6" s="6" t="s">
        <v>3</v>
      </c>
      <c r="T6" s="6">
        <v>53</v>
      </c>
      <c r="U6" s="6">
        <v>27</v>
      </c>
      <c r="V6" s="6"/>
      <c r="W6" s="6">
        <f t="shared" si="4"/>
        <v>1431</v>
      </c>
      <c r="Y6" s="6" t="s">
        <v>3</v>
      </c>
      <c r="Z6" s="6">
        <v>59</v>
      </c>
      <c r="AA6" s="6">
        <v>27</v>
      </c>
      <c r="AB6" s="6"/>
      <c r="AC6" s="6">
        <f t="shared" si="5"/>
        <v>1593</v>
      </c>
    </row>
    <row r="7" spans="1:29" x14ac:dyDescent="0.25">
      <c r="A7" s="6" t="s">
        <v>4</v>
      </c>
      <c r="B7" s="7">
        <v>3</v>
      </c>
      <c r="C7" s="8">
        <v>910</v>
      </c>
      <c r="D7" s="8"/>
      <c r="E7" s="8">
        <f>B7*C7</f>
        <v>2730</v>
      </c>
      <c r="G7" s="6" t="s">
        <v>4</v>
      </c>
      <c r="H7" s="7">
        <v>3</v>
      </c>
      <c r="I7" s="8">
        <v>910</v>
      </c>
      <c r="J7" s="8"/>
      <c r="K7" s="8">
        <v>2730</v>
      </c>
      <c r="M7" s="6" t="s">
        <v>4</v>
      </c>
      <c r="N7" s="7">
        <v>4</v>
      </c>
      <c r="O7" s="8">
        <v>910</v>
      </c>
      <c r="P7" s="8"/>
      <c r="Q7" s="8">
        <f>N7*O7</f>
        <v>3640</v>
      </c>
      <c r="S7" s="6" t="s">
        <v>4</v>
      </c>
      <c r="T7" s="6">
        <v>5</v>
      </c>
      <c r="U7" s="6">
        <v>910</v>
      </c>
      <c r="V7" s="6"/>
      <c r="W7" s="6">
        <f t="shared" si="4"/>
        <v>4550</v>
      </c>
      <c r="Y7" s="6" t="s">
        <v>4</v>
      </c>
      <c r="Z7" s="6">
        <v>6</v>
      </c>
      <c r="AA7" s="6">
        <v>910</v>
      </c>
      <c r="AB7" s="6"/>
      <c r="AC7" s="6">
        <f t="shared" si="5"/>
        <v>5460</v>
      </c>
    </row>
    <row r="8" spans="1:29" x14ac:dyDescent="0.25">
      <c r="A8" s="6" t="s">
        <v>5</v>
      </c>
      <c r="B8" s="7">
        <v>25</v>
      </c>
      <c r="C8" s="8">
        <v>150</v>
      </c>
      <c r="D8" s="8"/>
      <c r="E8" s="8">
        <f>B8*C8</f>
        <v>3750</v>
      </c>
      <c r="G8" s="6" t="s">
        <v>5</v>
      </c>
      <c r="H8" s="7">
        <v>25</v>
      </c>
      <c r="I8" s="8">
        <v>150</v>
      </c>
      <c r="J8" s="8"/>
      <c r="K8" s="8">
        <v>3750</v>
      </c>
      <c r="M8" s="6" t="s">
        <v>5</v>
      </c>
      <c r="N8" s="7">
        <v>30</v>
      </c>
      <c r="O8" s="8">
        <v>150</v>
      </c>
      <c r="P8" s="8"/>
      <c r="Q8" s="8">
        <f>O8*N8</f>
        <v>4500</v>
      </c>
      <c r="S8" s="6" t="s">
        <v>5</v>
      </c>
      <c r="T8" s="6">
        <v>35</v>
      </c>
      <c r="U8" s="6">
        <v>150</v>
      </c>
      <c r="V8" s="6"/>
      <c r="W8" s="6">
        <f t="shared" ref="W8" si="6">U8*T8</f>
        <v>5250</v>
      </c>
      <c r="Y8" s="6" t="s">
        <v>5</v>
      </c>
      <c r="Z8" s="6">
        <v>40</v>
      </c>
      <c r="AA8" s="6">
        <v>150</v>
      </c>
      <c r="AB8" s="6"/>
      <c r="AC8" s="6">
        <f t="shared" ref="AC8" si="7">AA8*Z8</f>
        <v>6000</v>
      </c>
    </row>
    <row r="9" spans="1:29" x14ac:dyDescent="0.25">
      <c r="A9" s="6" t="s">
        <v>6</v>
      </c>
      <c r="B9" s="7">
        <v>5</v>
      </c>
      <c r="C9" s="8">
        <v>450</v>
      </c>
      <c r="D9" s="8"/>
      <c r="E9" s="8">
        <f>B9*C9</f>
        <v>2250</v>
      </c>
      <c r="G9" s="6" t="s">
        <v>6</v>
      </c>
      <c r="H9" s="7">
        <v>5</v>
      </c>
      <c r="I9" s="8">
        <v>450</v>
      </c>
      <c r="J9" s="8"/>
      <c r="K9" s="8">
        <v>2250</v>
      </c>
      <c r="M9" s="6" t="s">
        <v>6</v>
      </c>
      <c r="N9" s="7">
        <v>5</v>
      </c>
      <c r="O9" s="8">
        <v>450</v>
      </c>
      <c r="P9" s="8"/>
      <c r="Q9" s="8">
        <v>2250</v>
      </c>
      <c r="S9" s="6" t="s">
        <v>6</v>
      </c>
      <c r="T9" s="6">
        <v>5</v>
      </c>
      <c r="U9" s="6">
        <v>450</v>
      </c>
      <c r="V9" s="6"/>
      <c r="W9" s="6">
        <v>2250</v>
      </c>
      <c r="Y9" s="6" t="s">
        <v>6</v>
      </c>
      <c r="Z9" s="6">
        <v>5</v>
      </c>
      <c r="AA9" s="6">
        <v>450</v>
      </c>
      <c r="AB9" s="6"/>
      <c r="AC9" s="6">
        <v>2250</v>
      </c>
    </row>
    <row r="10" spans="1:29" x14ac:dyDescent="0.25">
      <c r="A10" s="6" t="s">
        <v>7</v>
      </c>
      <c r="B10" s="7">
        <v>1</v>
      </c>
      <c r="C10" s="8">
        <v>6000</v>
      </c>
      <c r="D10" s="8"/>
      <c r="E10" s="8">
        <f>C10</f>
        <v>6000</v>
      </c>
      <c r="G10" s="6" t="s">
        <v>7</v>
      </c>
      <c r="H10" s="7">
        <v>1</v>
      </c>
      <c r="I10" s="8">
        <v>6000</v>
      </c>
      <c r="J10" s="8"/>
      <c r="K10" s="8">
        <v>6000</v>
      </c>
      <c r="M10" s="6" t="s">
        <v>7</v>
      </c>
      <c r="N10" s="7">
        <v>1</v>
      </c>
      <c r="O10" s="8">
        <v>6000</v>
      </c>
      <c r="P10" s="8"/>
      <c r="Q10" s="8">
        <v>6000</v>
      </c>
      <c r="S10" s="6" t="s">
        <v>7</v>
      </c>
      <c r="T10" s="6">
        <v>1</v>
      </c>
      <c r="U10" s="6">
        <v>6000</v>
      </c>
      <c r="V10" s="6"/>
      <c r="W10" s="6">
        <v>6000</v>
      </c>
      <c r="Y10" s="6" t="s">
        <v>7</v>
      </c>
      <c r="Z10" s="6">
        <v>1</v>
      </c>
      <c r="AA10" s="6">
        <v>6000</v>
      </c>
      <c r="AB10" s="6"/>
      <c r="AC10" s="6">
        <v>6000</v>
      </c>
    </row>
    <row r="11" spans="1:29" x14ac:dyDescent="0.25">
      <c r="A11" s="6" t="s">
        <v>14</v>
      </c>
      <c r="B11" s="7"/>
      <c r="C11" s="8">
        <v>500</v>
      </c>
      <c r="D11" s="8"/>
      <c r="E11" s="8">
        <f>C11</f>
        <v>500</v>
      </c>
      <c r="G11" s="6" t="s">
        <v>14</v>
      </c>
      <c r="H11" s="7"/>
      <c r="I11" s="8">
        <v>500</v>
      </c>
      <c r="J11" s="8"/>
      <c r="K11" s="8">
        <f>I11</f>
        <v>500</v>
      </c>
      <c r="M11" s="6" t="s">
        <v>14</v>
      </c>
      <c r="N11" s="7"/>
      <c r="O11" s="8">
        <v>600</v>
      </c>
      <c r="P11" s="8"/>
      <c r="Q11" s="8">
        <f>O11</f>
        <v>600</v>
      </c>
      <c r="S11" s="6" t="s">
        <v>14</v>
      </c>
      <c r="T11" s="6">
        <v>1</v>
      </c>
      <c r="U11" s="6">
        <v>800</v>
      </c>
      <c r="V11" s="6"/>
      <c r="W11" s="6">
        <f t="shared" ref="W11:W12" si="8">U11</f>
        <v>800</v>
      </c>
      <c r="Y11" s="6" t="s">
        <v>14</v>
      </c>
      <c r="Z11" s="6">
        <v>1</v>
      </c>
      <c r="AA11" s="6">
        <v>1000</v>
      </c>
      <c r="AB11" s="6"/>
      <c r="AC11" s="6">
        <f t="shared" ref="AC11:AC12" si="9">AA11</f>
        <v>1000</v>
      </c>
    </row>
    <row r="12" spans="1:29" x14ac:dyDescent="0.25">
      <c r="A12" s="6" t="s">
        <v>12</v>
      </c>
      <c r="B12" s="7"/>
      <c r="C12" s="10">
        <v>1000</v>
      </c>
      <c r="D12" s="8"/>
      <c r="E12" s="10">
        <f>C12</f>
        <v>1000</v>
      </c>
      <c r="G12" s="6" t="s">
        <v>12</v>
      </c>
      <c r="H12" s="7"/>
      <c r="I12" s="10">
        <v>1000</v>
      </c>
      <c r="J12" s="8"/>
      <c r="K12" s="10">
        <v>1000</v>
      </c>
      <c r="M12" s="6" t="s">
        <v>12</v>
      </c>
      <c r="N12" s="7"/>
      <c r="O12" s="10">
        <v>1500</v>
      </c>
      <c r="P12" s="8"/>
      <c r="Q12" s="10">
        <f>O12</f>
        <v>1500</v>
      </c>
      <c r="S12" s="6" t="s">
        <v>12</v>
      </c>
      <c r="T12" s="6">
        <v>1</v>
      </c>
      <c r="U12" s="6">
        <v>1500</v>
      </c>
      <c r="V12" s="6"/>
      <c r="W12" s="6">
        <f t="shared" si="8"/>
        <v>1500</v>
      </c>
      <c r="Y12" s="6" t="s">
        <v>12</v>
      </c>
      <c r="Z12" s="6">
        <v>1</v>
      </c>
      <c r="AA12" s="6">
        <v>1675</v>
      </c>
      <c r="AB12" s="6"/>
      <c r="AC12" s="6">
        <f t="shared" si="9"/>
        <v>1675</v>
      </c>
    </row>
    <row r="13" spans="1:29" x14ac:dyDescent="0.25">
      <c r="A13" s="6" t="s">
        <v>13</v>
      </c>
      <c r="B13" s="7">
        <v>5</v>
      </c>
      <c r="C13" s="10">
        <v>500</v>
      </c>
      <c r="D13" s="8"/>
      <c r="E13" s="10">
        <f>B13*C13</f>
        <v>2500</v>
      </c>
      <c r="G13" s="6" t="s">
        <v>13</v>
      </c>
      <c r="H13" s="7">
        <v>5</v>
      </c>
      <c r="I13" s="10">
        <v>500</v>
      </c>
      <c r="J13" s="8"/>
      <c r="K13" s="10">
        <v>2500</v>
      </c>
      <c r="M13" s="6" t="s">
        <v>13</v>
      </c>
      <c r="N13" s="7">
        <v>5</v>
      </c>
      <c r="O13" s="10">
        <v>500</v>
      </c>
      <c r="P13" s="8"/>
      <c r="Q13" s="10">
        <v>2500</v>
      </c>
      <c r="S13" s="6" t="s">
        <v>13</v>
      </c>
      <c r="T13" s="6">
        <v>5</v>
      </c>
      <c r="U13" s="6">
        <v>500</v>
      </c>
      <c r="V13" s="6"/>
      <c r="W13" s="6">
        <v>2500</v>
      </c>
      <c r="Y13" s="6" t="s">
        <v>13</v>
      </c>
      <c r="Z13" s="6">
        <v>5</v>
      </c>
      <c r="AA13" s="6">
        <v>500</v>
      </c>
      <c r="AB13" s="6"/>
      <c r="AC13" s="6">
        <v>2500</v>
      </c>
    </row>
    <row r="14" spans="1:29" x14ac:dyDescent="0.25">
      <c r="A14" s="13" t="s">
        <v>9</v>
      </c>
      <c r="E14" s="3">
        <f>SUM(E4:E13)</f>
        <v>25718.799999999999</v>
      </c>
      <c r="G14" s="13" t="s">
        <v>9</v>
      </c>
      <c r="K14" s="3">
        <v>26518.799999999999</v>
      </c>
      <c r="M14" s="13" t="s">
        <v>9</v>
      </c>
      <c r="Q14" s="3">
        <f>SUM(Q4:Q13)</f>
        <v>29090.48</v>
      </c>
      <c r="S14" t="s">
        <v>9</v>
      </c>
      <c r="W14">
        <f t="shared" ref="W14" si="10">SUM(W4:W13)</f>
        <v>32014.28</v>
      </c>
      <c r="Y14" t="s">
        <v>9</v>
      </c>
      <c r="AC14">
        <f t="shared" ref="AC14" si="11">SUM(AC4:AC13)</f>
        <v>35225.040000000001</v>
      </c>
    </row>
  </sheetData>
  <mergeCells count="6">
    <mergeCell ref="S2:W2"/>
    <mergeCell ref="Y2:AC2"/>
    <mergeCell ref="A1:G1"/>
    <mergeCell ref="A2:E2"/>
    <mergeCell ref="G2:K2"/>
    <mergeCell ref="M2:Q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5972859A89744B824BB146A2B845A" ma:contentTypeVersion="7" ma:contentTypeDescription="Create a new document." ma:contentTypeScope="" ma:versionID="524014a893684ac0fdc5d707beaf3360">
  <xsd:schema xmlns:xsd="http://www.w3.org/2001/XMLSchema" xmlns:xs="http://www.w3.org/2001/XMLSchema" xmlns:p="http://schemas.microsoft.com/office/2006/metadata/properties" xmlns:ns3="0b534774-ab2f-4d90-acd6-2725dc194ecc" xmlns:ns4="4761debf-ace8-4969-8a80-319f6d927ccb" targetNamespace="http://schemas.microsoft.com/office/2006/metadata/properties" ma:root="true" ma:fieldsID="291150f31093e2e4efc510f36f7b91d3" ns3:_="" ns4:_="">
    <xsd:import namespace="0b534774-ab2f-4d90-acd6-2725dc194ecc"/>
    <xsd:import namespace="4761debf-ace8-4969-8a80-319f6d927c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34774-ab2f-4d90-acd6-2725dc194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1debf-ace8-4969-8a80-319f6d927cc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B0C4D9-79BC-45F8-8C82-62408164FD8E}">
  <ds:schemaRefs>
    <ds:schemaRef ds:uri="http://schemas.microsoft.com/office/2006/documentManagement/types"/>
    <ds:schemaRef ds:uri="http://purl.org/dc/dcmitype/"/>
    <ds:schemaRef ds:uri="4761debf-ace8-4969-8a80-319f6d927cc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b534774-ab2f-4d90-acd6-2725dc194ecc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864A3F9-D585-4E59-B3B7-1A58BDE468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1EA975-96BA-4AFA-9DEC-68A1EDDB3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534774-ab2f-4d90-acd6-2725dc194ecc"/>
    <ds:schemaRef ds:uri="4761debf-ace8-4969-8a80-319f6d927c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 Year Budget Request</vt:lpstr>
      <vt:lpstr>Budget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Hines</dc:creator>
  <cp:lastModifiedBy>Andrew Barnes</cp:lastModifiedBy>
  <dcterms:created xsi:type="dcterms:W3CDTF">2020-11-02T14:57:23Z</dcterms:created>
  <dcterms:modified xsi:type="dcterms:W3CDTF">2020-12-01T22:36:50Z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0x0101009C75972859A89744B824BB146A2B845A</vt:lpwstr>
  </property>
</Properties>
</file>